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11.06.2020-TRIMESTRIALIZARE" sheetId="1" r:id="rId1"/>
  </sheets>
  <definedNames>
    <definedName name="_xlnm.Print_Area" localSheetId="0">'11.06.2020-TRIMESTRIALIZARE'!$A$8:$D$20</definedName>
  </definedNames>
  <calcPr calcId="125725"/>
</workbook>
</file>

<file path=xl/calcChain.xml><?xml version="1.0" encoding="utf-8"?>
<calcChain xmlns="http://schemas.openxmlformats.org/spreadsheetml/2006/main">
  <c r="D22" i="1"/>
  <c r="U20"/>
  <c r="S20"/>
  <c r="R20"/>
  <c r="Q20"/>
  <c r="P20"/>
  <c r="O20"/>
  <c r="N20"/>
  <c r="M20"/>
  <c r="J20"/>
  <c r="I20"/>
  <c r="H20"/>
  <c r="F20"/>
  <c r="E20"/>
  <c r="D20"/>
  <c r="T19"/>
  <c r="K19"/>
  <c r="V19" s="1"/>
  <c r="G19"/>
  <c r="L19" s="1"/>
  <c r="T18"/>
  <c r="K18"/>
  <c r="G18"/>
  <c r="L18" s="1"/>
  <c r="K17"/>
  <c r="L17" s="1"/>
  <c r="G17"/>
  <c r="V17" s="1"/>
  <c r="T16"/>
  <c r="K16"/>
  <c r="V16" s="1"/>
  <c r="G16"/>
  <c r="L16" s="1"/>
  <c r="T15"/>
  <c r="L15"/>
  <c r="K15"/>
  <c r="V15" s="1"/>
  <c r="G15"/>
  <c r="T14"/>
  <c r="T20" s="1"/>
  <c r="K14"/>
  <c r="K20" s="1"/>
  <c r="G14"/>
  <c r="V13"/>
  <c r="G13"/>
  <c r="G20" s="1"/>
  <c r="V20" l="1"/>
  <c r="L13"/>
  <c r="L20" s="1"/>
  <c r="L14"/>
  <c r="V18"/>
  <c r="V14"/>
  <c r="L21" l="1"/>
  <c r="U21" s="1"/>
</calcChain>
</file>

<file path=xl/sharedStrings.xml><?xml version="1.0" encoding="utf-8"?>
<sst xmlns="http://schemas.openxmlformats.org/spreadsheetml/2006/main" count="40" uniqueCount="40">
  <si>
    <t>FURNIZORI SERVICII MEDICALE ACUPUNCTURA 2020</t>
  </si>
  <si>
    <t>29.05.2020-ALOCARE IUNIE-DECEMBRIE 2020</t>
  </si>
  <si>
    <t>NR.CRT.</t>
  </si>
  <si>
    <t>NR. CONTR./2018</t>
  </si>
  <si>
    <t>DENUMIRE FURNIZOR</t>
  </si>
  <si>
    <t>IANUARIE  2020</t>
  </si>
  <si>
    <t>FEBRUARIE 2020</t>
  </si>
  <si>
    <t>MARTIE 2020</t>
  </si>
  <si>
    <t>TOTAL TRIM.I 2020</t>
  </si>
  <si>
    <t>APRILIE 2020</t>
  </si>
  <si>
    <t>MAI 2020</t>
  </si>
  <si>
    <t>IUNIE 2020</t>
  </si>
  <si>
    <t>TRIM.II 2020</t>
  </si>
  <si>
    <t>SEM.I 2020</t>
  </si>
  <si>
    <t>IULIE 2020</t>
  </si>
  <si>
    <t>AUGUST 2020</t>
  </si>
  <si>
    <t>SEPTEMBRIE 2020</t>
  </si>
  <si>
    <t>TRIM.III 2020</t>
  </si>
  <si>
    <t>OCTOMBRIE 2020</t>
  </si>
  <si>
    <t>NOIEMBRIE 2020</t>
  </si>
  <si>
    <t>DECEMBRIE 2020</t>
  </si>
  <si>
    <t>TRIM.IV 2020</t>
  </si>
  <si>
    <t>SEM.II 2020</t>
  </si>
  <si>
    <t>TOTAL AN 2020</t>
  </si>
  <si>
    <t>S0070</t>
  </si>
  <si>
    <t>SCM POLIMED APACA-incetat</t>
  </si>
  <si>
    <t>S0141</t>
  </si>
  <si>
    <t>INMCAB PROF DR BRATILA</t>
  </si>
  <si>
    <t>S0635</t>
  </si>
  <si>
    <t>CM GHENCEA SRL</t>
  </si>
  <si>
    <t>S0786</t>
  </si>
  <si>
    <t xml:space="preserve">CMI CRETU  RUXANDA CATALINA </t>
  </si>
  <si>
    <t>S0840</t>
  </si>
  <si>
    <t>SC FIZIOMEDICA SAN SAN-suspendare 03.04-15.05.2020; incetare 22.05.2020</t>
  </si>
  <si>
    <t>S1002</t>
  </si>
  <si>
    <t>SC CLINICA ORTOKINETIC SRL</t>
  </si>
  <si>
    <t>S1091</t>
  </si>
  <si>
    <t>SC ACUMEDICA SRL</t>
  </si>
  <si>
    <t>TOTAL</t>
  </si>
  <si>
    <t>TOTAL AN ALOCAT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</si>
</sst>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" fontId="3" fillId="0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4" fontId="6" fillId="3" borderId="1" xfId="0" applyNumberFormat="1" applyFont="1" applyFill="1" applyBorder="1"/>
    <xf numFmtId="43" fontId="7" fillId="3" borderId="1" xfId="1" applyFont="1" applyFill="1" applyBorder="1"/>
    <xf numFmtId="0" fontId="0" fillId="3" borderId="0" xfId="0" applyFill="1"/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6" fillId="2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43" fontId="7" fillId="0" borderId="1" xfId="1" applyFont="1" applyBorder="1"/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0" fillId="0" borderId="0" xfId="0" applyNumberFormat="1"/>
    <xf numFmtId="0" fontId="2" fillId="0" borderId="1" xfId="0" applyFont="1" applyFill="1" applyBorder="1" applyAlignment="1">
      <alignment wrapText="1"/>
    </xf>
    <xf numFmtId="43" fontId="9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V22"/>
  <sheetViews>
    <sheetView tabSelected="1" topLeftCell="I1" zoomScaleNormal="100" workbookViewId="0">
      <selection activeCell="R23" sqref="R23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5" width="13.5703125" bestFit="1" customWidth="1"/>
    <col min="6" max="7" width="13.5703125" customWidth="1"/>
    <col min="8" max="8" width="15.28515625" bestFit="1" customWidth="1"/>
    <col min="9" max="10" width="15.28515625" customWidth="1"/>
    <col min="11" max="11" width="15.28515625" bestFit="1" customWidth="1"/>
    <col min="12" max="21" width="15.28515625" customWidth="1"/>
    <col min="22" max="22" width="16.140625" bestFit="1" customWidth="1"/>
  </cols>
  <sheetData>
    <row r="7" spans="1:22" ht="14.25" customHeight="1"/>
    <row r="8" spans="1:22">
      <c r="A8" s="1" t="s">
        <v>0</v>
      </c>
      <c r="B8" s="2"/>
      <c r="C8" s="3"/>
    </row>
    <row r="9" spans="1:22">
      <c r="A9" s="2"/>
      <c r="B9" s="2" t="s">
        <v>1</v>
      </c>
      <c r="C9" s="4"/>
    </row>
    <row r="10" spans="1:22">
      <c r="A10" s="2"/>
      <c r="B10" s="2"/>
      <c r="C10" s="3"/>
    </row>
    <row r="11" spans="1:22">
      <c r="A11" s="2"/>
      <c r="B11" s="2"/>
      <c r="C11" s="3"/>
    </row>
    <row r="12" spans="1:22" ht="49.5" customHeight="1">
      <c r="A12" s="5" t="s">
        <v>2</v>
      </c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5" t="s">
        <v>14</v>
      </c>
      <c r="N12" s="7" t="s">
        <v>15</v>
      </c>
      <c r="O12" s="7" t="s">
        <v>16</v>
      </c>
      <c r="P12" s="7" t="s">
        <v>17</v>
      </c>
      <c r="Q12" s="7" t="s">
        <v>18</v>
      </c>
      <c r="R12" s="7" t="s">
        <v>19</v>
      </c>
      <c r="S12" s="7" t="s">
        <v>20</v>
      </c>
      <c r="T12" s="7" t="s">
        <v>21</v>
      </c>
      <c r="U12" s="5" t="s">
        <v>22</v>
      </c>
      <c r="V12" s="5" t="s">
        <v>23</v>
      </c>
    </row>
    <row r="13" spans="1:22" s="12" customFormat="1" ht="15.75">
      <c r="A13" s="8"/>
      <c r="B13" s="9" t="s">
        <v>24</v>
      </c>
      <c r="C13" s="9" t="s">
        <v>25</v>
      </c>
      <c r="D13" s="10">
        <v>3366</v>
      </c>
      <c r="E13" s="10">
        <v>4743</v>
      </c>
      <c r="F13" s="10"/>
      <c r="G13" s="10">
        <f>D13+E13</f>
        <v>8109</v>
      </c>
      <c r="H13" s="11"/>
      <c r="I13" s="11"/>
      <c r="J13" s="11"/>
      <c r="K13" s="11">
        <v>0</v>
      </c>
      <c r="L13" s="11">
        <f>K13+G13</f>
        <v>8109</v>
      </c>
      <c r="M13" s="11"/>
      <c r="N13" s="11"/>
      <c r="O13" s="11"/>
      <c r="P13" s="11"/>
      <c r="Q13" s="11"/>
      <c r="R13" s="11"/>
      <c r="S13" s="11"/>
      <c r="T13" s="11"/>
      <c r="U13" s="11"/>
      <c r="V13" s="11">
        <f>G13+K13+U13</f>
        <v>8109</v>
      </c>
    </row>
    <row r="14" spans="1:22" ht="15.75">
      <c r="A14" s="13">
        <v>1</v>
      </c>
      <c r="B14" s="14" t="s">
        <v>26</v>
      </c>
      <c r="C14" s="14" t="s">
        <v>27</v>
      </c>
      <c r="D14" s="15">
        <v>56789</v>
      </c>
      <c r="E14" s="15">
        <v>58026</v>
      </c>
      <c r="F14" s="16">
        <v>31391</v>
      </c>
      <c r="G14" s="15">
        <f>D14+E14+F14</f>
        <v>146206</v>
      </c>
      <c r="H14" s="17">
        <v>208</v>
      </c>
      <c r="I14" s="17">
        <v>153692.75</v>
      </c>
      <c r="J14" s="17">
        <v>60097.21</v>
      </c>
      <c r="K14" s="17">
        <f>J14+H14+I14</f>
        <v>213997.96</v>
      </c>
      <c r="L14" s="17">
        <f>G14+K14</f>
        <v>360203.95999999996</v>
      </c>
      <c r="M14" s="17">
        <v>59412.1</v>
      </c>
      <c r="N14" s="17">
        <v>59412.1</v>
      </c>
      <c r="O14" s="17">
        <v>59412.090000000004</v>
      </c>
      <c r="P14" s="17">
        <v>178236.29</v>
      </c>
      <c r="Q14" s="17">
        <v>62778.97</v>
      </c>
      <c r="R14" s="17">
        <v>62778.97</v>
      </c>
      <c r="S14" s="17">
        <v>56789</v>
      </c>
      <c r="T14" s="17">
        <f>U14-P14</f>
        <v>182346.93999999997</v>
      </c>
      <c r="U14" s="17">
        <v>360583.23</v>
      </c>
      <c r="V14" s="17">
        <f>U14+K14+G14</f>
        <v>720787.19</v>
      </c>
    </row>
    <row r="15" spans="1:22" ht="15.75">
      <c r="A15" s="13">
        <v>2</v>
      </c>
      <c r="B15" s="14" t="s">
        <v>28</v>
      </c>
      <c r="C15" s="14" t="s">
        <v>29</v>
      </c>
      <c r="D15" s="15">
        <v>7038</v>
      </c>
      <c r="E15" s="15">
        <v>7191</v>
      </c>
      <c r="F15" s="16">
        <v>4896</v>
      </c>
      <c r="G15" s="15">
        <f t="shared" ref="G15:G19" si="0">D15+E15+F15</f>
        <v>19125</v>
      </c>
      <c r="H15" s="17">
        <v>0</v>
      </c>
      <c r="I15" s="17">
        <v>20988.68</v>
      </c>
      <c r="J15" s="17">
        <v>7430.2</v>
      </c>
      <c r="K15" s="17">
        <f>J15+H15+I15</f>
        <v>28418.880000000001</v>
      </c>
      <c r="L15" s="17">
        <f t="shared" ref="L15:L16" si="1">G15+K15</f>
        <v>47543.880000000005</v>
      </c>
      <c r="M15" s="17">
        <v>7345.5</v>
      </c>
      <c r="N15" s="17">
        <v>7345.5</v>
      </c>
      <c r="O15" s="17">
        <v>7345.5</v>
      </c>
      <c r="P15" s="17">
        <v>22036.5</v>
      </c>
      <c r="Q15" s="17">
        <v>7753.37</v>
      </c>
      <c r="R15" s="17">
        <v>7753.36</v>
      </c>
      <c r="S15" s="17">
        <v>7038</v>
      </c>
      <c r="T15" s="17">
        <f>U15-P15</f>
        <v>22544.730000000003</v>
      </c>
      <c r="U15" s="17">
        <v>44581.23</v>
      </c>
      <c r="V15" s="17">
        <f>U15+K15+G15</f>
        <v>92125.11</v>
      </c>
    </row>
    <row r="16" spans="1:22" ht="15.75">
      <c r="A16" s="13">
        <v>3</v>
      </c>
      <c r="B16" s="14" t="s">
        <v>30</v>
      </c>
      <c r="C16" s="18" t="s">
        <v>31</v>
      </c>
      <c r="D16" s="15">
        <v>7344</v>
      </c>
      <c r="E16" s="15">
        <v>7497</v>
      </c>
      <c r="F16" s="16">
        <v>8109</v>
      </c>
      <c r="G16" s="15">
        <f t="shared" si="0"/>
        <v>22950</v>
      </c>
      <c r="H16" s="17">
        <v>0</v>
      </c>
      <c r="I16" s="17">
        <v>17163.68</v>
      </c>
      <c r="J16" s="17">
        <v>7430.2</v>
      </c>
      <c r="K16" s="17">
        <f>J16+H16+I16</f>
        <v>24593.88</v>
      </c>
      <c r="L16" s="17">
        <f t="shared" si="1"/>
        <v>47543.880000000005</v>
      </c>
      <c r="M16" s="17">
        <v>7345.5</v>
      </c>
      <c r="N16" s="17">
        <v>7345.5</v>
      </c>
      <c r="O16" s="17">
        <v>7345.5</v>
      </c>
      <c r="P16" s="17">
        <v>22036.5</v>
      </c>
      <c r="Q16" s="17">
        <v>7600.37</v>
      </c>
      <c r="R16" s="17">
        <v>7600.36</v>
      </c>
      <c r="S16" s="17">
        <v>7344</v>
      </c>
      <c r="T16" s="17">
        <f>U16-P16</f>
        <v>22544.730000000003</v>
      </c>
      <c r="U16" s="17">
        <v>44581.23</v>
      </c>
      <c r="V16" s="17">
        <f>U16+K16+G16</f>
        <v>92125.11</v>
      </c>
    </row>
    <row r="17" spans="1:22" s="12" customFormat="1" ht="24.75">
      <c r="A17" s="8"/>
      <c r="B17" s="9" t="s">
        <v>32</v>
      </c>
      <c r="C17" s="19" t="s">
        <v>33</v>
      </c>
      <c r="D17" s="10">
        <v>4743</v>
      </c>
      <c r="E17" s="10">
        <v>5049</v>
      </c>
      <c r="F17" s="20">
        <v>5189</v>
      </c>
      <c r="G17" s="10">
        <f t="shared" si="0"/>
        <v>14981</v>
      </c>
      <c r="H17" s="11">
        <v>0</v>
      </c>
      <c r="I17" s="11">
        <v>1686.5300000000002</v>
      </c>
      <c r="J17" s="11"/>
      <c r="K17" s="11">
        <f>I17</f>
        <v>1686.5300000000002</v>
      </c>
      <c r="L17" s="11">
        <f>K17+G17</f>
        <v>16667.53</v>
      </c>
      <c r="M17" s="11"/>
      <c r="N17" s="11"/>
      <c r="O17" s="11"/>
      <c r="P17" s="11"/>
      <c r="Q17" s="11"/>
      <c r="R17" s="11"/>
      <c r="S17" s="11"/>
      <c r="T17" s="11"/>
      <c r="U17" s="11"/>
      <c r="V17" s="11">
        <f>G17+K17+U17</f>
        <v>16667.53</v>
      </c>
    </row>
    <row r="18" spans="1:22" ht="15.75">
      <c r="A18" s="13">
        <v>4</v>
      </c>
      <c r="B18" s="14" t="s">
        <v>34</v>
      </c>
      <c r="C18" s="14" t="s">
        <v>35</v>
      </c>
      <c r="D18" s="15">
        <v>4131</v>
      </c>
      <c r="E18" s="15">
        <v>4131</v>
      </c>
      <c r="F18" s="16">
        <v>4896</v>
      </c>
      <c r="G18" s="15">
        <f t="shared" si="0"/>
        <v>13158</v>
      </c>
      <c r="H18" s="17">
        <v>6120</v>
      </c>
      <c r="I18" s="17">
        <v>7464.43</v>
      </c>
      <c r="J18" s="17">
        <v>5463.39</v>
      </c>
      <c r="K18" s="17">
        <f>J18+H18+I18</f>
        <v>19047.82</v>
      </c>
      <c r="L18" s="17">
        <f t="shared" ref="L18:L19" si="2">G18+K18</f>
        <v>32205.82</v>
      </c>
      <c r="M18" s="17">
        <v>5401.1</v>
      </c>
      <c r="N18" s="17">
        <v>5401.1</v>
      </c>
      <c r="O18" s="17">
        <v>5401.1099999999988</v>
      </c>
      <c r="P18" s="17">
        <v>16203.31</v>
      </c>
      <c r="Q18" s="17">
        <v>6223</v>
      </c>
      <c r="R18" s="17">
        <v>6223</v>
      </c>
      <c r="S18" s="17">
        <v>4131</v>
      </c>
      <c r="T18" s="17">
        <f t="shared" ref="T18:T19" si="3">U18-P18</f>
        <v>16577</v>
      </c>
      <c r="U18" s="17">
        <v>32780.31</v>
      </c>
      <c r="V18" s="17">
        <f>U18+K18+G18</f>
        <v>64986.13</v>
      </c>
    </row>
    <row r="19" spans="1:22" ht="15.75">
      <c r="A19" s="13">
        <v>5</v>
      </c>
      <c r="B19" s="21" t="s">
        <v>36</v>
      </c>
      <c r="C19" s="14" t="s">
        <v>37</v>
      </c>
      <c r="D19" s="15">
        <v>2295</v>
      </c>
      <c r="E19" s="15">
        <v>1836</v>
      </c>
      <c r="F19" s="22"/>
      <c r="G19" s="15">
        <f t="shared" si="0"/>
        <v>4131</v>
      </c>
      <c r="H19" s="17">
        <v>0</v>
      </c>
      <c r="I19" s="17">
        <v>22611.43</v>
      </c>
      <c r="J19" s="17">
        <v>5463.39</v>
      </c>
      <c r="K19" s="17">
        <f>J19+H19+I19</f>
        <v>28074.82</v>
      </c>
      <c r="L19" s="17">
        <f t="shared" si="2"/>
        <v>32205.82</v>
      </c>
      <c r="M19" s="17">
        <v>5401.1</v>
      </c>
      <c r="N19" s="17">
        <v>5401.1</v>
      </c>
      <c r="O19" s="17">
        <v>5401.1099999999988</v>
      </c>
      <c r="P19" s="17">
        <v>16203.31</v>
      </c>
      <c r="Q19" s="17">
        <v>7370.5</v>
      </c>
      <c r="R19" s="17">
        <v>7370.5</v>
      </c>
      <c r="S19" s="17">
        <v>1836</v>
      </c>
      <c r="T19" s="17">
        <f t="shared" si="3"/>
        <v>16577</v>
      </c>
      <c r="U19" s="17">
        <v>32780.31</v>
      </c>
      <c r="V19" s="17">
        <f>U19+K19+G19</f>
        <v>64986.13</v>
      </c>
    </row>
    <row r="20" spans="1:22" ht="15.75">
      <c r="A20" s="23"/>
      <c r="B20" s="23"/>
      <c r="C20" s="24" t="s">
        <v>38</v>
      </c>
      <c r="D20" s="25">
        <f>SUM(D13:D19)</f>
        <v>85706</v>
      </c>
      <c r="E20" s="25">
        <f t="shared" ref="E20:V20" si="4">SUM(E13:E19)</f>
        <v>88473</v>
      </c>
      <c r="F20" s="25">
        <f t="shared" si="4"/>
        <v>54481</v>
      </c>
      <c r="G20" s="25">
        <f t="shared" si="4"/>
        <v>228660</v>
      </c>
      <c r="H20" s="25">
        <f t="shared" si="4"/>
        <v>6328</v>
      </c>
      <c r="I20" s="25">
        <f t="shared" si="4"/>
        <v>223607.49999999997</v>
      </c>
      <c r="J20" s="25">
        <f t="shared" si="4"/>
        <v>85884.39</v>
      </c>
      <c r="K20" s="25">
        <f t="shared" si="4"/>
        <v>315819.89</v>
      </c>
      <c r="L20" s="25">
        <f t="shared" si="4"/>
        <v>544479.89</v>
      </c>
      <c r="M20" s="25">
        <f t="shared" si="4"/>
        <v>84905.300000000017</v>
      </c>
      <c r="N20" s="25">
        <f t="shared" si="4"/>
        <v>84905.300000000017</v>
      </c>
      <c r="O20" s="25">
        <f t="shared" si="4"/>
        <v>84905.31</v>
      </c>
      <c r="P20" s="25">
        <f t="shared" si="4"/>
        <v>254715.91</v>
      </c>
      <c r="Q20" s="25">
        <f t="shared" si="4"/>
        <v>91726.209999999992</v>
      </c>
      <c r="R20" s="25">
        <f t="shared" si="4"/>
        <v>91726.19</v>
      </c>
      <c r="S20" s="25">
        <f t="shared" si="4"/>
        <v>77138</v>
      </c>
      <c r="T20" s="25">
        <f t="shared" si="4"/>
        <v>260590.4</v>
      </c>
      <c r="U20" s="25">
        <f t="shared" si="4"/>
        <v>515306.30999999994</v>
      </c>
      <c r="V20" s="25">
        <f t="shared" si="4"/>
        <v>1059786.2</v>
      </c>
    </row>
    <row r="21" spans="1:22">
      <c r="A21" s="26"/>
      <c r="B21" s="27"/>
      <c r="C21" s="27"/>
      <c r="L21">
        <f>L20/V20</f>
        <v>0.51376389879392659</v>
      </c>
      <c r="T21" s="28"/>
      <c r="U21">
        <f>1-L21</f>
        <v>0.48623610120607341</v>
      </c>
    </row>
    <row r="22" spans="1:22" ht="15.75">
      <c r="C22" s="29" t="s">
        <v>39</v>
      </c>
      <c r="D22" s="30">
        <f>94093.2*5+84188.6*7</f>
        <v>1059786.2000000002</v>
      </c>
    </row>
  </sheetData>
  <printOptions horizontalCentered="1"/>
  <pageMargins left="0.7" right="0.7" top="0.75" bottom="0.75" header="0.3" footer="0.3"/>
  <pageSetup paperSize="9" scale="65" orientation="landscape" r:id="rId1"/>
  <headerFooter>
    <oddHeader>&amp;RPresedinte-Director  General
Cristina Constanța CĂLINOIU</oddHeader>
    <oddFooter>&amp;LSef Birou CPSACAMD
Gabriela LUPAN&amp;CDirector DRC
Andreea Nicoleta SAFTA&amp;RSef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11.06.2020-TRIMESTRIALIZARE</vt:lpstr>
      <vt:lpstr>'11.06.2020-TRIMESTRIALIZARE'!Print_Area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2020-06-12T06:00:52Z</dcterms:created>
  <dcterms:modified xsi:type="dcterms:W3CDTF">2020-06-12T06:02:24Z</dcterms:modified>
</cp:coreProperties>
</file>